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95" yWindow="60" windowWidth="13515" windowHeight="10155" tabRatio="566"/>
  </bookViews>
  <sheets>
    <sheet name="zał.12" sheetId="4" r:id="rId1"/>
  </sheets>
  <definedNames>
    <definedName name="_ftn1" localSheetId="0">zał.12!#REF!</definedName>
    <definedName name="_ftn2" localSheetId="0">zał.12!#REF!</definedName>
    <definedName name="_ftnref1" localSheetId="0">zał.12!$F$6</definedName>
    <definedName name="_ftnref2" localSheetId="0">zał.12!$G$6</definedName>
    <definedName name="_xlnm.Print_Area" localSheetId="0">zał.12!$A$1:$K$20</definedName>
  </definedNames>
  <calcPr calcId="125725"/>
</workbook>
</file>

<file path=xl/calcChain.xml><?xml version="1.0" encoding="utf-8"?>
<calcChain xmlns="http://schemas.openxmlformats.org/spreadsheetml/2006/main">
  <c r="H18" i="4"/>
  <c r="H19" s="1"/>
  <c r="G19"/>
  <c r="G20" s="1"/>
  <c r="F19"/>
  <c r="F20" s="1"/>
  <c r="G17"/>
  <c r="F17"/>
  <c r="H16"/>
  <c r="H15"/>
  <c r="H14"/>
  <c r="H13"/>
  <c r="H12"/>
  <c r="H11"/>
  <c r="H10"/>
  <c r="H9"/>
  <c r="H8"/>
  <c r="H7"/>
  <c r="H17" l="1"/>
  <c r="H20" s="1"/>
</calcChain>
</file>

<file path=xl/sharedStrings.xml><?xml version="1.0" encoding="utf-8"?>
<sst xmlns="http://schemas.openxmlformats.org/spreadsheetml/2006/main" count="102" uniqueCount="76">
  <si>
    <t>Nazwa podmiotu</t>
  </si>
  <si>
    <t>Data zawarcia umowy</t>
  </si>
  <si>
    <t>Data całkowitej spłaty</t>
  </si>
  <si>
    <t>KREDYT</t>
  </si>
  <si>
    <t>KREDYT </t>
  </si>
  <si>
    <t>PKO WARSZAWA </t>
  </si>
  <si>
    <t>OBLIGACJE </t>
  </si>
  <si>
    <t> OBLIGACJE</t>
  </si>
  <si>
    <t>SGB – BANK S.A. </t>
  </si>
  <si>
    <t> BANK GOSPODARSTWA KRAJOWEGO</t>
  </si>
  <si>
    <t>BANK MILLENNIUM </t>
  </si>
  <si>
    <t>BANK GOSPODARSTWA KRAJOWEGO </t>
  </si>
  <si>
    <t>WYKUP WIERZYTELNOŚCI </t>
  </si>
  <si>
    <t> SGB</t>
  </si>
  <si>
    <t>25-11-2008</t>
  </si>
  <si>
    <t>29-05-2006</t>
  </si>
  <si>
    <t>09-09-2009</t>
  </si>
  <si>
    <t>20-06-2008</t>
  </si>
  <si>
    <t>30-11-2009</t>
  </si>
  <si>
    <t>10-07-2009</t>
  </si>
  <si>
    <t>27-09-2011</t>
  </si>
  <si>
    <t>31-12-2014</t>
  </si>
  <si>
    <t>24-10-2013</t>
  </si>
  <si>
    <t>31-12-2021</t>
  </si>
  <si>
    <t>20-08-2018</t>
  </si>
  <si>
    <t>29-11-2019</t>
  </si>
  <si>
    <t>14-09-2020</t>
  </si>
  <si>
    <t>31-10-2024</t>
  </si>
  <si>
    <t>07-09-2021</t>
  </si>
  <si>
    <t>15-09-2010</t>
  </si>
  <si>
    <t xml:space="preserve">Typ długu </t>
  </si>
  <si>
    <t>Okres karencji</t>
  </si>
  <si>
    <t xml:space="preserve"> Wielkość raty</t>
  </si>
  <si>
    <t>Sposób spłaty</t>
  </si>
  <si>
    <t>miesięcznie</t>
  </si>
  <si>
    <t>rocznie</t>
  </si>
  <si>
    <t>10-01-2010</t>
  </si>
  <si>
    <t>31-12-2009</t>
  </si>
  <si>
    <t>31-01-2011</t>
  </si>
  <si>
    <t>30-01-2012</t>
  </si>
  <si>
    <t>R A Z E M   K R E D Y T Y:</t>
  </si>
  <si>
    <t>do informacji z wykonania</t>
  </si>
  <si>
    <t>budżetu Powiatu Tucholskiego</t>
  </si>
  <si>
    <t>Załącznik nr 12</t>
  </si>
  <si>
    <t>Cel</t>
  </si>
  <si>
    <t>25-06-2012</t>
  </si>
  <si>
    <t>30-07-2013</t>
  </si>
  <si>
    <t>24-06-2022</t>
  </si>
  <si>
    <t>na sfinansowanie planowanego deficytu i spłątę wcześniej zaciągniętych kredytów</t>
  </si>
  <si>
    <t>na sfinansowanie zakupu nieruchomości Szpitala Tucholskiego oraz modernizacja i budowa nawierzchni dróg i poboczy</t>
  </si>
  <si>
    <t>na sfinansowanie wydatków związanych z infrastrukturą drogową i budową nawierzchni dróg i poboczy</t>
  </si>
  <si>
    <t xml:space="preserve">na sfinansowanie planowanego deficytu, na inwestycje z zakresu budowy dróg </t>
  </si>
  <si>
    <t>na pokrycie deficytu i wcześniej zaciągniętych kredytów</t>
  </si>
  <si>
    <t>rozbudowa i modernizacja Szpitala Tucholskiego</t>
  </si>
  <si>
    <t>na spłatę wcześniej zaciągniętych kredytów i wykup obligacji</t>
  </si>
  <si>
    <t>Pozostające do spłaty zobowiązania</t>
  </si>
  <si>
    <t>X</t>
  </si>
  <si>
    <t>sfinansowanie deficytu budżetu                                                                 na 2010 rok</t>
  </si>
  <si>
    <t>Wysokość zaciągniętego zobowiązania                             wg umowy</t>
  </si>
  <si>
    <t>NORDEA BANK                                                             POLSKA S.A.</t>
  </si>
  <si>
    <t>leasing</t>
  </si>
  <si>
    <t>Leasing samochodu</t>
  </si>
  <si>
    <t>ZDP</t>
  </si>
  <si>
    <t>R A Z E M   L E A S I N G:</t>
  </si>
  <si>
    <t>27-12-2010</t>
  </si>
  <si>
    <t>15-12-2013</t>
  </si>
  <si>
    <t>Skarb Państwa</t>
  </si>
  <si>
    <t>POŻYCZKA</t>
  </si>
  <si>
    <t>na sfinansowanie przejściowego deficytu i rozchody roku 2013</t>
  </si>
  <si>
    <t>31-01-2016</t>
  </si>
  <si>
    <t>31-12-2024</t>
  </si>
  <si>
    <t>10-05-2013</t>
  </si>
  <si>
    <t>R A Z E M   K R E D Y T Y,  L E A S I N G:</t>
  </si>
  <si>
    <t>Dokonane spłaty zobowiązań na dzień 30.06.2013</t>
  </si>
  <si>
    <t xml:space="preserve">S t r u k t u r a    d ł u g u    n a    d z i e ń    3 1   g r u d n i a   2 0 1 3    r o k u  </t>
  </si>
  <si>
    <t>budżetu za 2013r.</t>
  </si>
</sst>
</file>

<file path=xl/styles.xml><?xml version="1.0" encoding="utf-8"?>
<styleSheet xmlns="http://schemas.openxmlformats.org/spreadsheetml/2006/main">
  <fonts count="15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6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33">
    <xf numFmtId="0" fontId="0" fillId="0" borderId="0" xfId="0"/>
    <xf numFmtId="0" fontId="5" fillId="0" borderId="0" xfId="2" applyFont="1" applyAlignment="1">
      <alignment horizontal="right"/>
    </xf>
    <xf numFmtId="0" fontId="2" fillId="0" borderId="0" xfId="0" applyFont="1" applyFill="1"/>
    <xf numFmtId="0" fontId="5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Fill="1" applyBorder="1" applyAlignment="1">
      <alignment horizontal="right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4" fontId="13" fillId="0" borderId="1" xfId="0" applyNumberFormat="1" applyFont="1" applyFill="1" applyBorder="1" applyAlignment="1">
      <alignment horizontal="right" vertical="center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14" fillId="0" borderId="1" xfId="0" applyNumberFormat="1" applyFont="1" applyFill="1" applyBorder="1" applyAlignment="1">
      <alignment horizontal="right" vertical="center"/>
    </xf>
    <xf numFmtId="4" fontId="14" fillId="0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/>
    </xf>
    <xf numFmtId="0" fontId="3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3">
    <cellStyle name="Hiperłącze" xfId="1" builtinId="8"/>
    <cellStyle name="Normalny" xfId="0" builtinId="0"/>
    <cellStyle name="Normalny_zal_Szczecin" xfId="2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zoomScaleNormal="100" workbookViewId="0">
      <selection activeCell="B4" sqref="B4"/>
    </sheetView>
  </sheetViews>
  <sheetFormatPr defaultColWidth="8.875" defaultRowHeight="15"/>
  <cols>
    <col min="1" max="1" width="10.5" style="2" customWidth="1"/>
    <col min="2" max="2" width="21" style="2" customWidth="1"/>
    <col min="3" max="3" width="16.375" style="2" customWidth="1"/>
    <col min="4" max="4" width="27.625" style="2" customWidth="1"/>
    <col min="5" max="5" width="12.25" style="2" customWidth="1"/>
    <col min="6" max="6" width="12.75" style="2" customWidth="1"/>
    <col min="7" max="7" width="13" style="2" customWidth="1"/>
    <col min="8" max="8" width="12.75" style="2" customWidth="1"/>
    <col min="9" max="9" width="12.875" style="2" customWidth="1"/>
    <col min="10" max="10" width="12.375" style="2" customWidth="1"/>
    <col min="11" max="11" width="13" style="2" customWidth="1"/>
    <col min="12" max="16384" width="8.875" style="2"/>
  </cols>
  <sheetData>
    <row r="1" spans="1:11">
      <c r="H1" s="27" t="s">
        <v>43</v>
      </c>
      <c r="I1" s="27"/>
      <c r="J1" s="27"/>
      <c r="K1" s="27"/>
    </row>
    <row r="2" spans="1:11">
      <c r="H2" s="27" t="s">
        <v>41</v>
      </c>
      <c r="I2" s="27"/>
      <c r="J2" s="27"/>
      <c r="K2" s="27"/>
    </row>
    <row r="3" spans="1:11">
      <c r="H3" s="1"/>
      <c r="I3" s="1"/>
      <c r="J3" s="1"/>
      <c r="K3" s="1" t="s">
        <v>42</v>
      </c>
    </row>
    <row r="4" spans="1:11">
      <c r="H4" s="27" t="s">
        <v>75</v>
      </c>
      <c r="I4" s="27"/>
      <c r="J4" s="27"/>
      <c r="K4" s="27"/>
    </row>
    <row r="5" spans="1:11" ht="44.85" customHeight="1">
      <c r="A5" s="29" t="s">
        <v>74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s="3" customFormat="1" ht="50.85" customHeight="1">
      <c r="A6" s="5" t="s">
        <v>1</v>
      </c>
      <c r="B6" s="5" t="s">
        <v>0</v>
      </c>
      <c r="C6" s="5" t="s">
        <v>30</v>
      </c>
      <c r="D6" s="4" t="s">
        <v>44</v>
      </c>
      <c r="E6" s="5" t="s">
        <v>31</v>
      </c>
      <c r="F6" s="10" t="s">
        <v>73</v>
      </c>
      <c r="G6" s="10" t="s">
        <v>55</v>
      </c>
      <c r="H6" s="5" t="s">
        <v>58</v>
      </c>
      <c r="I6" s="5" t="s">
        <v>32</v>
      </c>
      <c r="J6" s="5" t="s">
        <v>33</v>
      </c>
      <c r="K6" s="5" t="s">
        <v>2</v>
      </c>
    </row>
    <row r="7" spans="1:11" ht="38.85" customHeight="1">
      <c r="A7" s="13" t="s">
        <v>15</v>
      </c>
      <c r="B7" s="9" t="s">
        <v>5</v>
      </c>
      <c r="C7" s="13" t="s">
        <v>6</v>
      </c>
      <c r="D7" s="11" t="s">
        <v>50</v>
      </c>
      <c r="E7" s="13">
        <v>2009</v>
      </c>
      <c r="F7" s="14">
        <v>2000000</v>
      </c>
      <c r="G7" s="14">
        <v>0</v>
      </c>
      <c r="H7" s="14">
        <f t="shared" ref="H7:H16" si="0">SUM(F7:G7)</f>
        <v>2000000</v>
      </c>
      <c r="I7" s="15">
        <v>400000</v>
      </c>
      <c r="J7" s="16" t="s">
        <v>35</v>
      </c>
      <c r="K7" s="13" t="s">
        <v>22</v>
      </c>
    </row>
    <row r="8" spans="1:11" ht="38.85" customHeight="1">
      <c r="A8" s="13" t="s">
        <v>17</v>
      </c>
      <c r="B8" s="9" t="s">
        <v>8</v>
      </c>
      <c r="C8" s="13" t="s">
        <v>7</v>
      </c>
      <c r="D8" s="11" t="s">
        <v>49</v>
      </c>
      <c r="E8" s="13">
        <v>2009</v>
      </c>
      <c r="F8" s="14">
        <v>2500000</v>
      </c>
      <c r="G8" s="14">
        <v>2500000</v>
      </c>
      <c r="H8" s="14">
        <f t="shared" si="0"/>
        <v>5000000</v>
      </c>
      <c r="I8" s="15">
        <v>500000</v>
      </c>
      <c r="J8" s="16" t="s">
        <v>35</v>
      </c>
      <c r="K8" s="13" t="s">
        <v>24</v>
      </c>
    </row>
    <row r="9" spans="1:11" ht="38.85" customHeight="1">
      <c r="A9" s="13" t="s">
        <v>14</v>
      </c>
      <c r="B9" s="9" t="s">
        <v>59</v>
      </c>
      <c r="C9" s="13" t="s">
        <v>3</v>
      </c>
      <c r="D9" s="12" t="s">
        <v>48</v>
      </c>
      <c r="E9" s="13" t="s">
        <v>36</v>
      </c>
      <c r="F9" s="14">
        <v>1180327.7</v>
      </c>
      <c r="G9" s="14">
        <v>319672.3</v>
      </c>
      <c r="H9" s="14">
        <f t="shared" si="0"/>
        <v>1500000</v>
      </c>
      <c r="I9" s="15">
        <v>24590.16</v>
      </c>
      <c r="J9" s="16" t="s">
        <v>34</v>
      </c>
      <c r="K9" s="13" t="s">
        <v>21</v>
      </c>
    </row>
    <row r="10" spans="1:11" ht="38.85" customHeight="1">
      <c r="A10" s="13" t="s">
        <v>19</v>
      </c>
      <c r="B10" s="9" t="s">
        <v>11</v>
      </c>
      <c r="C10" s="9" t="s">
        <v>12</v>
      </c>
      <c r="D10" s="11" t="s">
        <v>53</v>
      </c>
      <c r="E10" s="13" t="s">
        <v>38</v>
      </c>
      <c r="F10" s="14">
        <v>10500000</v>
      </c>
      <c r="G10" s="14">
        <v>0</v>
      </c>
      <c r="H10" s="14">
        <f t="shared" si="0"/>
        <v>10500000</v>
      </c>
      <c r="I10" s="15">
        <v>63253.01</v>
      </c>
      <c r="J10" s="16" t="s">
        <v>34</v>
      </c>
      <c r="K10" s="13" t="s">
        <v>27</v>
      </c>
    </row>
    <row r="11" spans="1:11" ht="38.85" customHeight="1">
      <c r="A11" s="9" t="s">
        <v>16</v>
      </c>
      <c r="B11" s="9" t="s">
        <v>5</v>
      </c>
      <c r="C11" s="13" t="s">
        <v>7</v>
      </c>
      <c r="D11" s="11" t="s">
        <v>51</v>
      </c>
      <c r="E11" s="13">
        <v>2012</v>
      </c>
      <c r="F11" s="14">
        <v>1400000</v>
      </c>
      <c r="G11" s="14">
        <v>5600000</v>
      </c>
      <c r="H11" s="14">
        <f t="shared" si="0"/>
        <v>7000000</v>
      </c>
      <c r="I11" s="15">
        <v>700000</v>
      </c>
      <c r="J11" s="16" t="s">
        <v>35</v>
      </c>
      <c r="K11" s="13" t="s">
        <v>23</v>
      </c>
    </row>
    <row r="12" spans="1:11" ht="38.85" customHeight="1">
      <c r="A12" s="13" t="s">
        <v>18</v>
      </c>
      <c r="B12" s="9" t="s">
        <v>9</v>
      </c>
      <c r="C12" s="13" t="s">
        <v>4</v>
      </c>
      <c r="D12" s="11" t="s">
        <v>52</v>
      </c>
      <c r="E12" s="13" t="s">
        <v>37</v>
      </c>
      <c r="F12" s="14">
        <v>2450000</v>
      </c>
      <c r="G12" s="14">
        <v>3550000</v>
      </c>
      <c r="H12" s="14">
        <f t="shared" si="0"/>
        <v>6000000</v>
      </c>
      <c r="I12" s="15">
        <v>50000</v>
      </c>
      <c r="J12" s="16" t="s">
        <v>34</v>
      </c>
      <c r="K12" s="13" t="s">
        <v>25</v>
      </c>
    </row>
    <row r="13" spans="1:11" ht="38.85" customHeight="1">
      <c r="A13" s="13" t="s">
        <v>29</v>
      </c>
      <c r="B13" s="9" t="s">
        <v>10</v>
      </c>
      <c r="C13" s="13" t="s">
        <v>4</v>
      </c>
      <c r="D13" s="11" t="s">
        <v>57</v>
      </c>
      <c r="E13" s="13" t="s">
        <v>38</v>
      </c>
      <c r="F13" s="14">
        <v>2461536.7200000002</v>
      </c>
      <c r="G13" s="14">
        <v>5538463.2800000003</v>
      </c>
      <c r="H13" s="14">
        <f t="shared" si="0"/>
        <v>8000000</v>
      </c>
      <c r="I13" s="15">
        <v>68376</v>
      </c>
      <c r="J13" s="16" t="s">
        <v>34</v>
      </c>
      <c r="K13" s="13" t="s">
        <v>26</v>
      </c>
    </row>
    <row r="14" spans="1:11" ht="38.85" customHeight="1">
      <c r="A14" s="13" t="s">
        <v>20</v>
      </c>
      <c r="B14" s="9" t="s">
        <v>13</v>
      </c>
      <c r="C14" s="13" t="s">
        <v>4</v>
      </c>
      <c r="D14" s="11" t="s">
        <v>54</v>
      </c>
      <c r="E14" s="13" t="s">
        <v>39</v>
      </c>
      <c r="F14" s="14">
        <v>1271808</v>
      </c>
      <c r="G14" s="14">
        <v>1828192</v>
      </c>
      <c r="H14" s="14">
        <f t="shared" si="0"/>
        <v>3100000</v>
      </c>
      <c r="I14" s="15">
        <v>26496</v>
      </c>
      <c r="J14" s="16" t="s">
        <v>34</v>
      </c>
      <c r="K14" s="13" t="s">
        <v>28</v>
      </c>
    </row>
    <row r="15" spans="1:11" ht="38.85" customHeight="1">
      <c r="A15" s="13" t="s">
        <v>45</v>
      </c>
      <c r="B15" s="9" t="s">
        <v>13</v>
      </c>
      <c r="C15" s="13" t="s">
        <v>4</v>
      </c>
      <c r="D15" s="11" t="s">
        <v>54</v>
      </c>
      <c r="E15" s="13" t="s">
        <v>46</v>
      </c>
      <c r="F15" s="14">
        <v>183360</v>
      </c>
      <c r="G15" s="14">
        <v>3116640</v>
      </c>
      <c r="H15" s="14">
        <f t="shared" si="0"/>
        <v>3300000</v>
      </c>
      <c r="I15" s="15">
        <v>30560</v>
      </c>
      <c r="J15" s="16" t="s">
        <v>34</v>
      </c>
      <c r="K15" s="13" t="s">
        <v>47</v>
      </c>
    </row>
    <row r="16" spans="1:11" ht="38.85" customHeight="1">
      <c r="A16" s="13" t="s">
        <v>71</v>
      </c>
      <c r="B16" s="9" t="s">
        <v>66</v>
      </c>
      <c r="C16" s="13" t="s">
        <v>67</v>
      </c>
      <c r="D16" s="11" t="s">
        <v>68</v>
      </c>
      <c r="E16" s="13" t="s">
        <v>69</v>
      </c>
      <c r="F16" s="14">
        <v>0</v>
      </c>
      <c r="G16" s="14">
        <v>16268606.859999999</v>
      </c>
      <c r="H16" s="14">
        <f t="shared" si="0"/>
        <v>16268606.859999999</v>
      </c>
      <c r="I16" s="15"/>
      <c r="J16" s="16" t="s">
        <v>34</v>
      </c>
      <c r="K16" s="13" t="s">
        <v>70</v>
      </c>
    </row>
    <row r="17" spans="1:11" ht="38.85" customHeight="1">
      <c r="A17" s="30" t="s">
        <v>40</v>
      </c>
      <c r="B17" s="31"/>
      <c r="C17" s="31"/>
      <c r="D17" s="31"/>
      <c r="E17" s="32"/>
      <c r="F17" s="18">
        <f>SUM(F7:F16)</f>
        <v>23947032.419999998</v>
      </c>
      <c r="G17" s="18">
        <f>SUM(G7:G16)</f>
        <v>38721574.439999998</v>
      </c>
      <c r="H17" s="18">
        <f>SUM(H7:H15)</f>
        <v>46400000</v>
      </c>
      <c r="I17" s="19" t="s">
        <v>56</v>
      </c>
      <c r="J17" s="19" t="s">
        <v>56</v>
      </c>
      <c r="K17" s="20" t="s">
        <v>56</v>
      </c>
    </row>
    <row r="18" spans="1:11" s="17" customFormat="1" ht="38.85" customHeight="1">
      <c r="A18" s="21" t="s">
        <v>64</v>
      </c>
      <c r="B18" s="22" t="s">
        <v>62</v>
      </c>
      <c r="C18" s="21" t="s">
        <v>60</v>
      </c>
      <c r="D18" s="23" t="s">
        <v>61</v>
      </c>
      <c r="E18" s="21" t="s">
        <v>64</v>
      </c>
      <c r="F18" s="24">
        <v>435127.32</v>
      </c>
      <c r="G18" s="24">
        <v>0</v>
      </c>
      <c r="H18" s="24">
        <f>SUM(F18:G18)</f>
        <v>435127.32</v>
      </c>
      <c r="I18" s="25">
        <v>8084.47</v>
      </c>
      <c r="J18" s="26" t="s">
        <v>34</v>
      </c>
      <c r="K18" s="21" t="s">
        <v>65</v>
      </c>
    </row>
    <row r="19" spans="1:11" ht="38.85" customHeight="1">
      <c r="A19" s="28" t="s">
        <v>63</v>
      </c>
      <c r="B19" s="28"/>
      <c r="C19" s="28"/>
      <c r="D19" s="28"/>
      <c r="E19" s="28"/>
      <c r="F19" s="6">
        <f>SUM(F18)</f>
        <v>435127.32</v>
      </c>
      <c r="G19" s="6">
        <f t="shared" ref="G19:H19" si="1">SUM(G18)</f>
        <v>0</v>
      </c>
      <c r="H19" s="6">
        <f t="shared" si="1"/>
        <v>435127.32</v>
      </c>
      <c r="I19" s="7" t="s">
        <v>56</v>
      </c>
      <c r="J19" s="7" t="s">
        <v>56</v>
      </c>
      <c r="K19" s="8" t="s">
        <v>56</v>
      </c>
    </row>
    <row r="20" spans="1:11" ht="38.85" customHeight="1">
      <c r="A20" s="28" t="s">
        <v>72</v>
      </c>
      <c r="B20" s="28"/>
      <c r="C20" s="28"/>
      <c r="D20" s="28"/>
      <c r="E20" s="28"/>
      <c r="F20" s="6">
        <f>SUM(F19,F17)</f>
        <v>24382159.739999998</v>
      </c>
      <c r="G20" s="6">
        <f t="shared" ref="G20:H20" si="2">SUM(G19,G17)</f>
        <v>38721574.439999998</v>
      </c>
      <c r="H20" s="6">
        <f t="shared" si="2"/>
        <v>46835127.32</v>
      </c>
      <c r="I20" s="7" t="s">
        <v>56</v>
      </c>
      <c r="J20" s="7" t="s">
        <v>56</v>
      </c>
      <c r="K20" s="8" t="s">
        <v>56</v>
      </c>
    </row>
  </sheetData>
  <mergeCells count="7">
    <mergeCell ref="H1:K1"/>
    <mergeCell ref="H2:K2"/>
    <mergeCell ref="H4:K4"/>
    <mergeCell ref="A20:E20"/>
    <mergeCell ref="A19:E19"/>
    <mergeCell ref="A5:K5"/>
    <mergeCell ref="A17:E17"/>
  </mergeCells>
  <hyperlinks>
    <hyperlink ref="F6" location="_ftn1" display="_ftn1"/>
    <hyperlink ref="G6" location="_ftn2" display="_ftn2"/>
  </hyperlinks>
  <pageMargins left="0.70866141732283472" right="0" top="0.55118110236220474" bottom="0.15748031496062992" header="0.31496062992125984" footer="0.31496062992125984"/>
  <pageSetup paperSize="9" scale="73" firstPageNumber="188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zał.12</vt:lpstr>
      <vt:lpstr>zał.12!_ftnref1</vt:lpstr>
      <vt:lpstr>zał.12!_ftnref2</vt:lpstr>
      <vt:lpstr>zał.12!Obszar_wydruku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WF08</dc:creator>
  <cp:lastModifiedBy>WF08</cp:lastModifiedBy>
  <cp:lastPrinted>2014-03-25T11:40:15Z</cp:lastPrinted>
  <dcterms:created xsi:type="dcterms:W3CDTF">2012-06-08T12:11:02Z</dcterms:created>
  <dcterms:modified xsi:type="dcterms:W3CDTF">2014-04-01T13:40:41Z</dcterms:modified>
</cp:coreProperties>
</file>